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18\Digitales\Oct-Dic\"/>
    </mc:Choice>
  </mc:AlternateContent>
  <bookViews>
    <workbookView xWindow="0" yWindow="0" windowWidth="28800" windowHeight="1233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F43" i="4" l="1"/>
  <c r="G16" i="4"/>
  <c r="G48" i="4" l="1"/>
  <c r="F48" i="4"/>
  <c r="D48" i="4"/>
  <c r="C48" i="4"/>
  <c r="H43" i="4"/>
  <c r="H42" i="4"/>
  <c r="H38" i="4"/>
  <c r="H34" i="4"/>
  <c r="E43" i="4"/>
  <c r="E42" i="4"/>
  <c r="E38" i="4"/>
  <c r="E34" i="4"/>
  <c r="E48" i="4" s="1"/>
  <c r="H18" i="4"/>
  <c r="H16" i="4"/>
  <c r="H10" i="4"/>
  <c r="G21" i="4"/>
  <c r="D21" i="4"/>
  <c r="C21" i="4"/>
  <c r="F21" i="4"/>
  <c r="E18" i="4"/>
  <c r="E16" i="4"/>
  <c r="E10" i="4"/>
  <c r="E21" i="4" s="1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<sst xmlns="http://schemas.openxmlformats.org/spreadsheetml/2006/main" count="67" uniqueCount="34">
  <si>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</si>
  <si>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</si>
  <si>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</si>
  <si>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</si>
  <si>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</si>
  <si>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</si>
  <si>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</si>
  <si>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</si>
  <si>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</si>
  <si>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</si>
  <si>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</si>
  <si>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</si>
  <si>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</si>
  <si>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</si>
  <si>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</si>
  <si>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</si>
  <si>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</si>
  <si>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</si>
  <si>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</si>
  <si>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</si>
  <si>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</si>
  <si>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</si>
  <si>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</si>
  <si>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</si>
  <si>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</si>
  <si>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</si>
  <si>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</si>
  <si>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</si>
  <si>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</si>
  <si>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</si>
  <si>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</si>
  <si>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</si>
  <si>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</si>
  <si>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Patronato de Explora
Estado Analítico de Ingresos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</si>
</sst>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000000000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3" fontId="3" fillId="0" borderId="0" xfId="18" applyFont="1" applyFill="1" applyBorder="1" applyAlignment="1" applyProtection="1">
      <alignment vertical="top"/>
      <protection locked="0"/>
    </xf>
    <xf numFmtId="166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1304925</xdr:colOff>
      <xdr:row>1</xdr:row>
      <xdr:rowOff>7366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51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.6640625" style="2" bestFit="1" customWidth="1"/>
    <col min="10" max="16384" width="12" style="2"/>
  </cols>
  <sheetData>
    <row r="1" spans="1:12" s="3" customFormat="1" ht="39.950000000000003" customHeight="1" x14ac:dyDescent="0.2">
      <c r="A1" s="50" t="s">
        <v>33</v>
      </c>
      <c r="B1" s="51"/>
      <c r="C1" s="51"/>
      <c r="D1" s="51"/>
      <c r="E1" s="51"/>
      <c r="F1" s="51"/>
      <c r="G1" s="51"/>
      <c r="H1" s="52"/>
    </row>
    <row r="2" spans="1:12" s="3" customFormat="1" x14ac:dyDescent="0.2">
      <c r="A2" s="53" t="s">
        <v>22</v>
      </c>
      <c r="B2" s="54"/>
      <c r="C2" s="51" t="s">
        <v>30</v>
      </c>
      <c r="D2" s="51"/>
      <c r="E2" s="51"/>
      <c r="F2" s="51"/>
      <c r="G2" s="51"/>
      <c r="H2" s="59" t="s">
        <v>27</v>
      </c>
    </row>
    <row r="3" spans="1:12" s="1" customFormat="1" ht="24.95" customHeight="1" x14ac:dyDescent="0.2">
      <c r="A3" s="55"/>
      <c r="B3" s="56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0"/>
    </row>
    <row r="4" spans="1:12" s="1" customFormat="1" x14ac:dyDescent="0.2">
      <c r="A4" s="57"/>
      <c r="B4" s="58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12" x14ac:dyDescent="0.2">
      <c r="A5" s="2" t="s">
        <v>0</v>
      </c>
      <c r="C5" s="31"/>
      <c r="D5" s="31"/>
      <c r="E5" s="31"/>
      <c r="F5" s="31"/>
      <c r="G5" s="31"/>
      <c r="H5" s="31"/>
    </row>
    <row r="6" spans="1:12" x14ac:dyDescent="0.2">
      <c r="A6" s="2" t="s">
        <v>1</v>
      </c>
      <c r="C6" s="32"/>
      <c r="D6" s="32"/>
      <c r="E6" s="32"/>
      <c r="F6" s="32"/>
      <c r="G6" s="32"/>
      <c r="H6" s="32"/>
    </row>
    <row r="7" spans="1:12" x14ac:dyDescent="0.2">
      <c r="A7" s="2" t="s">
        <v>2</v>
      </c>
      <c r="C7" s="32"/>
      <c r="D7" s="32"/>
      <c r="E7" s="32"/>
      <c r="F7" s="32"/>
      <c r="G7" s="32"/>
      <c r="H7" s="32"/>
    </row>
    <row r="8" spans="1:12" x14ac:dyDescent="0.2">
      <c r="A8" s="2" t="s">
        <v>3</v>
      </c>
      <c r="C8" s="32"/>
      <c r="D8" s="32"/>
      <c r="E8" s="32"/>
      <c r="F8" s="32"/>
      <c r="G8" s="32"/>
      <c r="H8" s="32"/>
    </row>
    <row r="9" spans="1:12" x14ac:dyDescent="0.2">
      <c r="A9" s="2" t="s">
        <v>4</v>
      </c>
      <c r="C9" s="32"/>
      <c r="D9" s="32"/>
      <c r="E9" s="32"/>
      <c r="F9" s="32"/>
      <c r="G9" s="32"/>
      <c r="H9" s="32"/>
    </row>
    <row r="10" spans="1:12" x14ac:dyDescent="0.2">
      <c r="A10" s="4">
        <v>51</v>
      </c>
      <c r="B10" s="5" t="s">
        <v>5</v>
      </c>
      <c r="C10" s="32">
        <v>0</v>
      </c>
      <c r="D10" s="32">
        <v>0</v>
      </c>
      <c r="E10" s="32">
        <f>+C10+D10</f>
        <v>0</v>
      </c>
      <c r="F10" s="32">
        <v>820204.4</v>
      </c>
      <c r="G10" s="32">
        <v>820204.4</v>
      </c>
      <c r="H10" s="32">
        <f>+G10-C10</f>
        <v>820204.4</v>
      </c>
    </row>
    <row r="11" spans="1:12" x14ac:dyDescent="0.2">
      <c r="A11" s="4">
        <v>52</v>
      </c>
      <c r="B11" s="5" t="s">
        <v>6</v>
      </c>
      <c r="C11" s="32"/>
      <c r="D11" s="32"/>
      <c r="E11" s="32"/>
      <c r="F11" s="32"/>
      <c r="G11" s="32"/>
      <c r="H11" s="32"/>
      <c r="L11"/>
    </row>
    <row r="12" spans="1:12" x14ac:dyDescent="0.2">
      <c r="A12" s="2" t="s">
        <v>7</v>
      </c>
      <c r="C12" s="32"/>
      <c r="D12" s="32"/>
      <c r="E12" s="32"/>
      <c r="F12" s="32"/>
      <c r="G12" s="32"/>
      <c r="H12" s="32"/>
    </row>
    <row r="13" spans="1:12" x14ac:dyDescent="0.2">
      <c r="A13" s="4">
        <v>61</v>
      </c>
      <c r="B13" s="5" t="s">
        <v>5</v>
      </c>
      <c r="C13" s="32"/>
      <c r="D13" s="32"/>
      <c r="E13" s="32"/>
      <c r="F13" s="32"/>
      <c r="G13" s="32"/>
      <c r="H13" s="32"/>
    </row>
    <row r="14" spans="1:12" x14ac:dyDescent="0.2">
      <c r="A14" s="4">
        <v>62</v>
      </c>
      <c r="B14" s="5" t="s">
        <v>6</v>
      </c>
      <c r="C14" s="32"/>
      <c r="D14" s="32"/>
      <c r="E14" s="32"/>
      <c r="F14" s="32"/>
      <c r="G14" s="32"/>
      <c r="H14" s="32"/>
    </row>
    <row r="15" spans="1:12" ht="33.75" x14ac:dyDescent="0.2">
      <c r="A15" s="44"/>
      <c r="B15" s="45" t="s">
        <v>32</v>
      </c>
      <c r="C15" s="32"/>
      <c r="D15" s="32"/>
      <c r="E15" s="32"/>
      <c r="F15" s="32"/>
      <c r="G15" s="32"/>
      <c r="H15" s="32"/>
    </row>
    <row r="16" spans="1:12" x14ac:dyDescent="0.2">
      <c r="A16" s="2" t="s">
        <v>8</v>
      </c>
      <c r="C16" s="32">
        <v>20223554.399999999</v>
      </c>
      <c r="D16" s="32">
        <v>0</v>
      </c>
      <c r="E16" s="32">
        <f>+C16+D16</f>
        <v>20223554.399999999</v>
      </c>
      <c r="F16" s="32">
        <v>13593679.109999999</v>
      </c>
      <c r="G16" s="32">
        <f>+F16</f>
        <v>13593679.109999999</v>
      </c>
      <c r="H16" s="32">
        <f>+G16-C16</f>
        <v>-6629875.2899999991</v>
      </c>
      <c r="I16" s="47"/>
      <c r="J16" s="47"/>
    </row>
    <row r="17" spans="1:10" x14ac:dyDescent="0.2">
      <c r="A17" s="2" t="s">
        <v>9</v>
      </c>
      <c r="C17" s="32"/>
      <c r="D17" s="32"/>
      <c r="E17" s="32"/>
      <c r="F17" s="32"/>
      <c r="G17" s="32"/>
      <c r="H17" s="32"/>
      <c r="J17" s="47"/>
    </row>
    <row r="18" spans="1:10" x14ac:dyDescent="0.2">
      <c r="A18" s="2" t="s">
        <v>11</v>
      </c>
      <c r="C18" s="32">
        <v>21073996.600000001</v>
      </c>
      <c r="D18" s="32">
        <v>66448437</v>
      </c>
      <c r="E18" s="32">
        <f>+C18+D18</f>
        <v>87522433.599999994</v>
      </c>
      <c r="F18" s="32">
        <v>46873003.43</v>
      </c>
      <c r="G18" s="32">
        <v>46873003.43</v>
      </c>
      <c r="H18" s="32">
        <f>+G18-C18</f>
        <v>25799006.829999998</v>
      </c>
      <c r="I18" s="47"/>
    </row>
    <row r="19" spans="1:10" x14ac:dyDescent="0.2">
      <c r="A19" s="2" t="s">
        <v>10</v>
      </c>
      <c r="C19" s="32"/>
      <c r="D19" s="32"/>
      <c r="E19" s="32"/>
      <c r="F19" s="32"/>
      <c r="G19" s="32"/>
      <c r="H19" s="32"/>
    </row>
    <row r="20" spans="1:10" x14ac:dyDescent="0.2">
      <c r="C20" s="21"/>
      <c r="D20" s="21"/>
      <c r="E20" s="21"/>
      <c r="F20" s="21"/>
      <c r="G20" s="21"/>
      <c r="H20" s="21"/>
    </row>
    <row r="21" spans="1:10" x14ac:dyDescent="0.2">
      <c r="A21" s="11"/>
      <c r="B21" s="12" t="s">
        <v>21</v>
      </c>
      <c r="C21" s="33">
        <f t="shared" ref="C21:E21" si="0">+C10+C16+C18</f>
        <v>41297551</v>
      </c>
      <c r="D21" s="33">
        <f t="shared" si="0"/>
        <v>66448437</v>
      </c>
      <c r="E21" s="33">
        <f t="shared" si="0"/>
        <v>107745988</v>
      </c>
      <c r="F21" s="33">
        <f>+F10+F16+F18</f>
        <v>61286886.939999998</v>
      </c>
      <c r="G21" s="13">
        <f t="shared" ref="G21" si="1">+G10+G16+G18</f>
        <v>61286886.939999998</v>
      </c>
      <c r="H21" s="20"/>
    </row>
    <row r="22" spans="1:10" x14ac:dyDescent="0.2">
      <c r="A22" s="15"/>
      <c r="B22" s="16"/>
      <c r="C22" s="17"/>
      <c r="D22" s="17"/>
      <c r="E22" s="18"/>
      <c r="F22" s="14" t="s">
        <v>29</v>
      </c>
      <c r="G22" s="19"/>
      <c r="H22" s="21"/>
    </row>
    <row r="23" spans="1:10" x14ac:dyDescent="0.2">
      <c r="A23" s="61" t="s">
        <v>31</v>
      </c>
      <c r="B23" s="62"/>
      <c r="C23" s="51" t="s">
        <v>30</v>
      </c>
      <c r="D23" s="51"/>
      <c r="E23" s="51"/>
      <c r="F23" s="51"/>
      <c r="G23" s="51"/>
      <c r="H23" s="59" t="s">
        <v>27</v>
      </c>
    </row>
    <row r="24" spans="1:10" ht="22.5" x14ac:dyDescent="0.2">
      <c r="A24" s="63"/>
      <c r="B24" s="64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0"/>
    </row>
    <row r="25" spans="1:10" x14ac:dyDescent="0.2">
      <c r="A25" s="65"/>
      <c r="B25" s="66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0" x14ac:dyDescent="0.2">
      <c r="A26" s="28" t="s">
        <v>12</v>
      </c>
      <c r="B26" s="23"/>
      <c r="C26" s="34"/>
      <c r="D26" s="34"/>
      <c r="E26" s="34"/>
      <c r="F26" s="34"/>
      <c r="G26" s="34"/>
      <c r="H26" s="34"/>
    </row>
    <row r="27" spans="1:10" x14ac:dyDescent="0.2">
      <c r="A27" s="24"/>
      <c r="B27" s="25" t="s">
        <v>0</v>
      </c>
      <c r="C27" s="35"/>
      <c r="D27" s="35"/>
      <c r="E27" s="35"/>
      <c r="F27" s="35"/>
      <c r="G27" s="35"/>
      <c r="H27" s="35"/>
    </row>
    <row r="28" spans="1:10" x14ac:dyDescent="0.2">
      <c r="A28" s="24"/>
      <c r="B28" s="25" t="s">
        <v>2</v>
      </c>
      <c r="C28" s="35"/>
      <c r="D28" s="35"/>
      <c r="E28" s="35"/>
      <c r="F28" s="35"/>
      <c r="G28" s="35"/>
      <c r="H28" s="35"/>
    </row>
    <row r="29" spans="1:10" x14ac:dyDescent="0.2">
      <c r="A29" s="24"/>
      <c r="B29" s="25" t="s">
        <v>3</v>
      </c>
      <c r="C29" s="35"/>
      <c r="D29" s="35"/>
      <c r="E29" s="35"/>
      <c r="F29" s="35"/>
      <c r="G29" s="35"/>
      <c r="H29" s="35"/>
    </row>
    <row r="30" spans="1:10" x14ac:dyDescent="0.2">
      <c r="A30" s="24"/>
      <c r="B30" s="25" t="s">
        <v>4</v>
      </c>
      <c r="C30" s="35"/>
      <c r="D30" s="35"/>
      <c r="E30" s="35"/>
      <c r="F30" s="35"/>
      <c r="G30" s="35"/>
      <c r="H30" s="35"/>
    </row>
    <row r="31" spans="1:10" x14ac:dyDescent="0.2">
      <c r="A31" s="24"/>
      <c r="B31" s="26" t="s">
        <v>5</v>
      </c>
      <c r="C31" s="35"/>
      <c r="D31" s="35"/>
      <c r="E31" s="35"/>
      <c r="F31" s="35"/>
      <c r="G31" s="35"/>
      <c r="H31" s="35"/>
    </row>
    <row r="32" spans="1:10" x14ac:dyDescent="0.2">
      <c r="A32" s="24"/>
      <c r="B32" s="26" t="s">
        <v>6</v>
      </c>
      <c r="C32" s="35"/>
      <c r="D32" s="35"/>
      <c r="E32" s="35"/>
      <c r="F32" s="35"/>
      <c r="G32" s="35"/>
      <c r="H32" s="35"/>
    </row>
    <row r="33" spans="1:8" x14ac:dyDescent="0.2">
      <c r="A33" s="24"/>
      <c r="B33" s="25" t="s">
        <v>7</v>
      </c>
      <c r="C33" s="35"/>
      <c r="D33" s="35"/>
      <c r="E33" s="35"/>
      <c r="F33" s="35"/>
      <c r="G33" s="35"/>
      <c r="H33" s="35"/>
    </row>
    <row r="34" spans="1:8" x14ac:dyDescent="0.2">
      <c r="A34" s="24"/>
      <c r="B34" s="26" t="s">
        <v>5</v>
      </c>
      <c r="C34" s="35">
        <v>0</v>
      </c>
      <c r="D34" s="35">
        <v>0</v>
      </c>
      <c r="E34" s="35">
        <f>+C34+D34</f>
        <v>0</v>
      </c>
      <c r="F34" s="32">
        <v>820204.4</v>
      </c>
      <c r="G34" s="32">
        <v>820204.4</v>
      </c>
      <c r="H34" s="35">
        <f>+G34-C34</f>
        <v>820204.4</v>
      </c>
    </row>
    <row r="35" spans="1:8" x14ac:dyDescent="0.2">
      <c r="A35" s="24"/>
      <c r="B35" s="26" t="s">
        <v>6</v>
      </c>
      <c r="C35" s="35"/>
      <c r="D35" s="35"/>
      <c r="E35" s="35"/>
      <c r="F35" s="35"/>
      <c r="G35" s="35"/>
      <c r="H35" s="35"/>
    </row>
    <row r="36" spans="1:8" ht="33.75" x14ac:dyDescent="0.2">
      <c r="A36" s="24"/>
      <c r="B36" s="46" t="s">
        <v>32</v>
      </c>
      <c r="C36" s="35"/>
      <c r="D36" s="35"/>
      <c r="E36" s="35"/>
      <c r="F36" s="35"/>
      <c r="G36" s="35"/>
      <c r="H36" s="35"/>
    </row>
    <row r="37" spans="1:8" x14ac:dyDescent="0.2">
      <c r="A37" s="24"/>
      <c r="B37" s="25" t="s">
        <v>9</v>
      </c>
      <c r="C37" s="35"/>
      <c r="D37" s="35"/>
      <c r="E37" s="35"/>
      <c r="F37" s="35"/>
      <c r="G37" s="35"/>
      <c r="H37" s="35"/>
    </row>
    <row r="38" spans="1:8" x14ac:dyDescent="0.2">
      <c r="A38" s="24"/>
      <c r="B38" s="25" t="s">
        <v>11</v>
      </c>
      <c r="C38" s="35">
        <v>13589277.970000001</v>
      </c>
      <c r="D38" s="35">
        <v>66448437</v>
      </c>
      <c r="E38" s="35">
        <f>+C38+D38</f>
        <v>80037714.969999999</v>
      </c>
      <c r="F38" s="35">
        <v>39388284.829999998</v>
      </c>
      <c r="G38" s="35">
        <v>39388284.829999998</v>
      </c>
      <c r="H38" s="35">
        <f>+G38-C38</f>
        <v>25799006.859999999</v>
      </c>
    </row>
    <row r="39" spans="1:8" x14ac:dyDescent="0.2">
      <c r="A39" s="43"/>
      <c r="B39" s="25"/>
      <c r="C39" s="35"/>
      <c r="D39" s="35"/>
      <c r="E39" s="35"/>
      <c r="F39" s="35"/>
      <c r="G39" s="35"/>
      <c r="H39" s="35"/>
    </row>
    <row r="40" spans="1:8" x14ac:dyDescent="0.2">
      <c r="A40" s="28" t="s">
        <v>13</v>
      </c>
      <c r="B40" s="23"/>
      <c r="C40" s="36"/>
      <c r="D40" s="36"/>
      <c r="E40" s="36"/>
      <c r="F40" s="36"/>
      <c r="G40" s="36"/>
      <c r="H40" s="36"/>
    </row>
    <row r="41" spans="1:8" x14ac:dyDescent="0.2">
      <c r="A41" s="24"/>
      <c r="B41" s="25" t="s">
        <v>1</v>
      </c>
      <c r="C41" s="35"/>
      <c r="D41" s="35"/>
      <c r="E41" s="35"/>
      <c r="F41" s="35"/>
      <c r="G41" s="35"/>
      <c r="H41" s="35"/>
    </row>
    <row r="42" spans="1:8" x14ac:dyDescent="0.2">
      <c r="A42" s="24"/>
      <c r="B42" s="25" t="s">
        <v>8</v>
      </c>
      <c r="C42" s="35">
        <v>20223554.399999999</v>
      </c>
      <c r="D42" s="35">
        <v>0</v>
      </c>
      <c r="E42" s="35">
        <f>+C42+D42</f>
        <v>20223554.399999999</v>
      </c>
      <c r="F42" s="35">
        <v>13593679.109999999</v>
      </c>
      <c r="G42" s="32">
        <v>13593679.109999999</v>
      </c>
      <c r="H42" s="35">
        <f t="shared" ref="H42:H43" si="2">+G42-C42</f>
        <v>-6629875.2899999991</v>
      </c>
    </row>
    <row r="43" spans="1:8" x14ac:dyDescent="0.2">
      <c r="A43" s="24"/>
      <c r="B43" s="25" t="s">
        <v>11</v>
      </c>
      <c r="C43" s="35">
        <v>7484718.6300000008</v>
      </c>
      <c r="D43" s="35">
        <v>0</v>
      </c>
      <c r="E43" s="35">
        <f>+C43+D43</f>
        <v>7484718.6300000008</v>
      </c>
      <c r="F43" s="35">
        <f>7348640.5+136078.1</f>
        <v>7484718.5999999996</v>
      </c>
      <c r="G43" s="35">
        <v>7484718.5999999996</v>
      </c>
      <c r="H43" s="35">
        <f t="shared" si="2"/>
        <v>-3.0000001192092896E-2</v>
      </c>
    </row>
    <row r="44" spans="1:8" x14ac:dyDescent="0.2">
      <c r="A44" s="43"/>
      <c r="B44" s="25"/>
      <c r="C44" s="35"/>
      <c r="D44" s="35"/>
      <c r="E44" s="35"/>
      <c r="F44" s="35"/>
      <c r="G44" s="35"/>
      <c r="H44" s="35"/>
    </row>
    <row r="45" spans="1:8" x14ac:dyDescent="0.2">
      <c r="A45" s="27" t="s">
        <v>14</v>
      </c>
      <c r="B45" s="27"/>
      <c r="C45" s="36"/>
      <c r="D45" s="36"/>
      <c r="E45" s="36"/>
      <c r="F45" s="36"/>
      <c r="G45" s="36"/>
      <c r="H45" s="36"/>
    </row>
    <row r="46" spans="1:8" x14ac:dyDescent="0.2">
      <c r="A46" s="22"/>
      <c r="B46" s="25" t="s">
        <v>10</v>
      </c>
      <c r="C46" s="36"/>
      <c r="D46" s="36"/>
      <c r="E46" s="36"/>
      <c r="F46" s="36"/>
      <c r="G46" s="36"/>
      <c r="H46" s="36"/>
    </row>
    <row r="47" spans="1:8" x14ac:dyDescent="0.2">
      <c r="A47" s="22"/>
      <c r="B47" s="25"/>
      <c r="C47" s="36"/>
      <c r="D47" s="36"/>
      <c r="E47" s="36"/>
      <c r="F47" s="36"/>
      <c r="G47" s="36"/>
      <c r="H47" s="36"/>
    </row>
    <row r="48" spans="1:8" x14ac:dyDescent="0.2">
      <c r="A48" s="29"/>
      <c r="B48" s="30" t="s">
        <v>21</v>
      </c>
      <c r="C48" s="33">
        <f>+C34+C38+C42+C43</f>
        <v>41297551</v>
      </c>
      <c r="D48" s="33">
        <f t="shared" ref="D48:G48" si="3">+D34+D38+D42+D43</f>
        <v>66448437</v>
      </c>
      <c r="E48" s="33">
        <f t="shared" si="3"/>
        <v>107745988</v>
      </c>
      <c r="F48" s="33">
        <f t="shared" si="3"/>
        <v>61286886.939999998</v>
      </c>
      <c r="G48" s="33">
        <f t="shared" si="3"/>
        <v>61286886.939999998</v>
      </c>
      <c r="H48" s="20"/>
    </row>
    <row r="49" spans="1:8" x14ac:dyDescent="0.2">
      <c r="A49" s="38"/>
      <c r="B49" s="39"/>
      <c r="C49" s="40"/>
      <c r="D49" s="40"/>
      <c r="E49" s="40"/>
      <c r="F49" s="41" t="s">
        <v>29</v>
      </c>
      <c r="G49" s="42"/>
      <c r="H49" s="37"/>
    </row>
    <row r="51" spans="1:8" x14ac:dyDescent="0.2">
      <c r="F51" s="47"/>
      <c r="G51" s="48"/>
    </row>
    <row r="53" spans="1:8" x14ac:dyDescent="0.2">
      <c r="G53" s="49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  <ignoredError sqref="C5:H8 C11:H11 D9:H9 C17:H17 D12:H12 C13:H14 C19:H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2017-03-30T22:07:26Z</cp:lastPrinted>
  <dcterms:created xsi:type="dcterms:W3CDTF">2012-12-11T20:48:19Z</dcterms:created>
  <dcterms:modified xsi:type="dcterms:W3CDTF">2019-01-16T18:02:08Z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